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580" activeTab="2"/>
  </bookViews>
  <sheets>
    <sheet name="Price List" sheetId="1" r:id="rId1"/>
    <sheet name="Company Loan Scheme" sheetId="2" r:id="rId2"/>
    <sheet name="Installment Schem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9" i="2"/>
  <c r="C11" i="2"/>
  <c r="G31" i="1"/>
  <c r="K31" i="1"/>
  <c r="G29" i="1"/>
  <c r="K29" i="1"/>
  <c r="G27" i="1"/>
  <c r="K27" i="1"/>
  <c r="G25" i="1"/>
  <c r="K25" i="1"/>
  <c r="G23" i="1"/>
  <c r="K23" i="1"/>
  <c r="G21" i="1"/>
  <c r="K21" i="1"/>
  <c r="G19" i="1"/>
  <c r="K19" i="1"/>
  <c r="G17" i="1"/>
  <c r="K17" i="1"/>
  <c r="G15" i="1"/>
  <c r="K15" i="1"/>
  <c r="G13" i="1"/>
  <c r="K13" i="1"/>
  <c r="G11" i="1"/>
  <c r="K11" i="1"/>
  <c r="G9" i="1"/>
  <c r="K9" i="1"/>
  <c r="G7" i="1"/>
  <c r="K7" i="1"/>
  <c r="G5" i="1"/>
  <c r="K5" i="1"/>
  <c r="J31" i="1"/>
  <c r="J29" i="1"/>
  <c r="D5" i="2"/>
  <c r="E5" i="2"/>
  <c r="D9" i="2"/>
  <c r="D7" i="2"/>
  <c r="J27" i="1"/>
  <c r="J25" i="1"/>
  <c r="J23" i="1"/>
  <c r="J21" i="1"/>
  <c r="J19" i="1"/>
  <c r="J17" i="1"/>
  <c r="J15" i="1"/>
  <c r="J13" i="1"/>
  <c r="J11" i="1"/>
  <c r="J9" i="1"/>
  <c r="J7" i="1"/>
  <c r="J5" i="1"/>
  <c r="E11" i="2"/>
  <c r="E9" i="2"/>
  <c r="E7" i="2"/>
  <c r="D11" i="2"/>
</calcChain>
</file>

<file path=xl/sharedStrings.xml><?xml version="1.0" encoding="utf-8"?>
<sst xmlns="http://schemas.openxmlformats.org/spreadsheetml/2006/main" count="109" uniqueCount="66">
  <si>
    <t>Rate(Rs)</t>
  </si>
  <si>
    <t>Facing</t>
  </si>
  <si>
    <t>East</t>
  </si>
  <si>
    <t>Cost</t>
  </si>
  <si>
    <t>Car Parking</t>
  </si>
  <si>
    <t>Corpus</t>
  </si>
  <si>
    <t>3BHK</t>
  </si>
  <si>
    <t>Amennities**</t>
  </si>
  <si>
    <t>* Super Built-Up Area in Sq. .ft</t>
  </si>
  <si>
    <t xml:space="preserve">** Amenities includes Solar common lighting, Water &amp; Electricity Charges and common facilities </t>
  </si>
  <si>
    <t>Corpus Fund is to up keep the maintanance and will be charged at the time of Handing over the Flat</t>
  </si>
  <si>
    <t>THESE RATES ARE VALID FOR A PERIOD OF 2 MONTHS.</t>
  </si>
  <si>
    <t>Area (S.ft)*</t>
  </si>
  <si>
    <t>Service Tax and VAT Tax will be charged Extra as per the rules prevailing at that time</t>
  </si>
  <si>
    <t>PAYMENT SCHEDULE:</t>
  </si>
  <si>
    <t>Booking Advance</t>
  </si>
  <si>
    <t xml:space="preserve">with in 30 days or on Sale Agreement </t>
  </si>
  <si>
    <t>whichever is earlier</t>
  </si>
  <si>
    <t>10% of the Total Cost</t>
  </si>
  <si>
    <t>At the Time of Brick work of the Flat</t>
  </si>
  <si>
    <t>At the Time of the Plastering of the Flat</t>
  </si>
  <si>
    <t>At the time of the Flooring work</t>
  </si>
  <si>
    <t>At the time of the Handing Over</t>
  </si>
  <si>
    <t>TENURE</t>
  </si>
  <si>
    <t>EMI</t>
  </si>
  <si>
    <t>LOAN AMOUNT</t>
  </si>
  <si>
    <t>Per Lakh</t>
  </si>
  <si>
    <t>NOTE:</t>
  </si>
  <si>
    <t xml:space="preserve">Additional charges of Rs. 2000/- (Rupees two thousand only) per </t>
  </si>
  <si>
    <t>Lakh are applicable for documentation and service charges.</t>
  </si>
  <si>
    <t xml:space="preserve">Every month 10th is due date for installment </t>
  </si>
  <si>
    <t>Late Payment charges are applicable @ 2.5% per month.</t>
  </si>
  <si>
    <t xml:space="preserve">Please check the terms &amp; conditions of the scheme </t>
  </si>
  <si>
    <t>Finance is at the sole discretion of the Company</t>
  </si>
  <si>
    <t>No Prepayment Charges at any time.</t>
  </si>
  <si>
    <t>3 BHK</t>
  </si>
  <si>
    <t>COUNTING STARTS FROM NORTH WEST</t>
  </si>
  <si>
    <t>At the Time of FIRST Slab work</t>
  </si>
  <si>
    <t>20% of the Total Cost</t>
  </si>
  <si>
    <t>At the time of concerned Flat slab</t>
  </si>
  <si>
    <t>west</t>
  </si>
  <si>
    <t>15% of the Total Cost</t>
  </si>
  <si>
    <t>5% of the Total Cost</t>
  </si>
  <si>
    <t>20%  of the Total cost</t>
  </si>
  <si>
    <t>2 BHK</t>
  </si>
  <si>
    <t>12A</t>
  </si>
  <si>
    <t>Total Cost</t>
  </si>
  <si>
    <t>like GYM, Swimming pool and Theatre and water treatment plant</t>
  </si>
  <si>
    <t>CUSTOMER'S SELF FINANCING SCHEMES FOR ABODE'S PRAGATINAGAR PROJECT:</t>
  </si>
  <si>
    <t>84 Months</t>
  </si>
  <si>
    <t>INSTALLMENT SCHEME FOR A 2 BED (1050 SFT) FLAT:</t>
  </si>
  <si>
    <t>TOTAL COST OF THE FLAT</t>
  </si>
  <si>
    <t>INITIAL ADVANCE</t>
  </si>
  <si>
    <t xml:space="preserve"> @12TH MONTH</t>
  </si>
  <si>
    <t xml:space="preserve"> @24TH MONTH</t>
  </si>
  <si>
    <t xml:space="preserve"> @36TH MONTH</t>
  </si>
  <si>
    <t>36 MONTHS</t>
  </si>
  <si>
    <t>INSTALLMENT</t>
  </si>
  <si>
    <t>INSTALLMENT SCHEME FOR A 2 BED (1120 SFT) FLAT:</t>
  </si>
  <si>
    <t>Note: 1. Service Tax &amp; VAT tax are additional to the installments as per the prevailing rates at that time.</t>
  </si>
  <si>
    <t xml:space="preserve">           3. Registration Charges and Documentation charges are extra at actuals.</t>
  </si>
  <si>
    <t xml:space="preserve">           2. Car Parking, amenities charges, water &amp; Electricity charges and corpus fund are not included in the Flat Cost.</t>
  </si>
  <si>
    <t>PLEASE BE NOTED THAT THE INSTALLMENT SCHEME IS AT THE SOLE DESCRITION OF THE COMPANY</t>
  </si>
  <si>
    <t>INSTALLMENT SCHEME FOR A 3 BED (1465 SFT) FLAT:</t>
  </si>
  <si>
    <t>Total</t>
  </si>
  <si>
    <t>AbodeInfra's Price Chart from 01.07.2014 for Abode's Pragatinagar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</si>
</sst>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workbookViewId="0">
      <selection activeCell="B2" sqref="B2"/>
    </sheetView>
  </sheetViews>
  <sheetFormatPr baseColWidth="10" defaultColWidth="8.83203125" defaultRowHeight="14" x14ac:dyDescent="0"/>
  <cols>
    <col min="2" max="2" width="7.33203125" customWidth="1"/>
    <col min="3" max="3" width="3.83203125" customWidth="1"/>
    <col min="4" max="4" width="10.33203125" customWidth="1"/>
    <col min="5" max="5" width="9.5" customWidth="1"/>
    <col min="6" max="6" width="5" customWidth="1"/>
    <col min="7" max="7" width="7.83203125" customWidth="1"/>
    <col min="8" max="8" width="9.1640625" customWidth="1"/>
    <col min="9" max="9" width="11.5" customWidth="1"/>
    <col min="10" max="10" width="7.83203125" customWidth="1"/>
  </cols>
  <sheetData>
    <row r="1" spans="2:11" ht="15">
      <c r="B1" s="7" t="s">
        <v>65</v>
      </c>
    </row>
    <row r="2" spans="2:11">
      <c r="C2" s="2"/>
      <c r="D2" s="2"/>
    </row>
    <row r="3" spans="2:11">
      <c r="B3" s="1"/>
      <c r="C3" s="3"/>
      <c r="D3" s="3" t="s">
        <v>12</v>
      </c>
      <c r="E3" s="3" t="s">
        <v>0</v>
      </c>
      <c r="F3" s="3" t="s">
        <v>1</v>
      </c>
      <c r="G3" s="3" t="s">
        <v>3</v>
      </c>
      <c r="H3" s="3" t="s">
        <v>4</v>
      </c>
      <c r="I3" s="3" t="s">
        <v>7</v>
      </c>
      <c r="J3" s="3" t="s">
        <v>5</v>
      </c>
      <c r="K3" s="3" t="s">
        <v>46</v>
      </c>
    </row>
    <row r="4" spans="2:11">
      <c r="C4" s="2"/>
      <c r="D4" s="2"/>
      <c r="E4" s="2"/>
      <c r="F4" s="2"/>
      <c r="G4" s="2"/>
      <c r="H4" s="2"/>
      <c r="I4" s="2"/>
    </row>
    <row r="5" spans="2:11">
      <c r="B5" s="2" t="s">
        <v>35</v>
      </c>
      <c r="C5" s="2">
        <v>1</v>
      </c>
      <c r="D5" s="2">
        <v>1465</v>
      </c>
      <c r="E5" s="2">
        <v>2700</v>
      </c>
      <c r="F5" s="2" t="s">
        <v>2</v>
      </c>
      <c r="G5" s="2">
        <f>D5*E5</f>
        <v>3955500</v>
      </c>
      <c r="H5" s="2">
        <v>175000</v>
      </c>
      <c r="I5" s="2">
        <v>275000</v>
      </c>
      <c r="J5">
        <f>D5*100</f>
        <v>146500</v>
      </c>
      <c r="K5">
        <f>G5+H5+I5</f>
        <v>4405500</v>
      </c>
    </row>
    <row r="6" spans="2:11">
      <c r="B6" s="2"/>
      <c r="C6" s="2"/>
      <c r="D6" s="2"/>
      <c r="E6" s="2"/>
      <c r="F6" s="2"/>
      <c r="G6" s="2"/>
      <c r="H6" s="2"/>
      <c r="I6" s="2"/>
    </row>
    <row r="7" spans="2:11">
      <c r="B7" s="2" t="s">
        <v>44</v>
      </c>
      <c r="C7" s="2">
        <v>2</v>
      </c>
      <c r="D7" s="2">
        <v>1120</v>
      </c>
      <c r="E7" s="2">
        <v>2700</v>
      </c>
      <c r="F7" s="2" t="s">
        <v>2</v>
      </c>
      <c r="G7" s="2">
        <f>D7*E7</f>
        <v>3024000</v>
      </c>
      <c r="H7" s="2">
        <v>175000</v>
      </c>
      <c r="I7" s="2">
        <v>275000</v>
      </c>
      <c r="J7">
        <f>D7*100</f>
        <v>112000</v>
      </c>
      <c r="K7">
        <f>G7+H7+I7</f>
        <v>3474000</v>
      </c>
    </row>
    <row r="8" spans="2:11">
      <c r="C8" s="2"/>
      <c r="D8" s="2"/>
      <c r="E8" s="2"/>
      <c r="F8" s="2"/>
      <c r="G8" s="2"/>
      <c r="H8" s="2"/>
      <c r="I8" s="2"/>
    </row>
    <row r="9" spans="2:11">
      <c r="B9" s="2" t="s">
        <v>44</v>
      </c>
      <c r="C9" s="2">
        <v>3</v>
      </c>
      <c r="D9" s="2">
        <v>1120</v>
      </c>
      <c r="E9" s="2">
        <v>2700</v>
      </c>
      <c r="F9" s="2" t="s">
        <v>2</v>
      </c>
      <c r="G9" s="2">
        <f>D9*E9</f>
        <v>3024000</v>
      </c>
      <c r="H9" s="2">
        <v>175000</v>
      </c>
      <c r="I9" s="2">
        <v>275000</v>
      </c>
      <c r="J9">
        <f>D9*100</f>
        <v>112000</v>
      </c>
      <c r="K9">
        <f>G9+H9+I9</f>
        <v>3474000</v>
      </c>
    </row>
    <row r="10" spans="2:11">
      <c r="C10" s="2"/>
      <c r="D10" s="2"/>
      <c r="E10" s="2"/>
      <c r="F10" s="2"/>
      <c r="G10" s="2"/>
      <c r="H10" s="2"/>
      <c r="I10" s="2"/>
    </row>
    <row r="11" spans="2:11">
      <c r="B11" s="2" t="s">
        <v>44</v>
      </c>
      <c r="C11" s="2">
        <v>4</v>
      </c>
      <c r="D11" s="2">
        <v>1120</v>
      </c>
      <c r="E11" s="2">
        <v>2700</v>
      </c>
      <c r="F11" s="2" t="s">
        <v>2</v>
      </c>
      <c r="G11" s="2">
        <f>D11*E11</f>
        <v>3024000</v>
      </c>
      <c r="H11" s="2">
        <v>175000</v>
      </c>
      <c r="I11" s="2">
        <v>275000</v>
      </c>
      <c r="J11">
        <f>D11*100</f>
        <v>112000</v>
      </c>
      <c r="K11">
        <f>G11+H11+I11</f>
        <v>3474000</v>
      </c>
    </row>
    <row r="12" spans="2:11">
      <c r="C12" s="2"/>
      <c r="D12" s="2"/>
      <c r="E12" s="2"/>
      <c r="F12" s="2"/>
      <c r="G12" s="2"/>
      <c r="H12" s="2"/>
      <c r="I12" s="2"/>
    </row>
    <row r="13" spans="2:11">
      <c r="B13" s="2" t="s">
        <v>6</v>
      </c>
      <c r="C13" s="2">
        <v>5</v>
      </c>
      <c r="D13" s="2">
        <v>1465</v>
      </c>
      <c r="E13" s="2">
        <v>2700</v>
      </c>
      <c r="F13" s="2" t="s">
        <v>2</v>
      </c>
      <c r="G13" s="2">
        <f>D13*E13</f>
        <v>3955500</v>
      </c>
      <c r="H13" s="2">
        <v>175000</v>
      </c>
      <c r="I13" s="2">
        <v>275000</v>
      </c>
      <c r="J13">
        <f>D13*100</f>
        <v>146500</v>
      </c>
      <c r="K13">
        <f>G13+H13+I13</f>
        <v>4405500</v>
      </c>
    </row>
    <row r="14" spans="2:11">
      <c r="C14" s="2"/>
    </row>
    <row r="15" spans="2:11">
      <c r="B15" s="2" t="s">
        <v>44</v>
      </c>
      <c r="C15" s="2">
        <v>6</v>
      </c>
      <c r="D15" s="2">
        <v>1050</v>
      </c>
      <c r="E15" s="2">
        <v>2700</v>
      </c>
      <c r="F15" s="2" t="s">
        <v>2</v>
      </c>
      <c r="G15" s="2">
        <f>D15*E15</f>
        <v>2835000</v>
      </c>
      <c r="H15" s="2">
        <v>175000</v>
      </c>
      <c r="I15" s="2">
        <v>275000</v>
      </c>
      <c r="J15">
        <f>D15*100</f>
        <v>105000</v>
      </c>
      <c r="K15">
        <f>G15+H15+I15</f>
        <v>3285000</v>
      </c>
    </row>
    <row r="16" spans="2:11">
      <c r="C16" s="2"/>
      <c r="D16" s="2"/>
      <c r="E16" s="2"/>
      <c r="F16" s="2"/>
      <c r="G16" s="2"/>
      <c r="H16" s="2"/>
      <c r="I16" s="2"/>
    </row>
    <row r="17" spans="2:11">
      <c r="B17" s="2" t="s">
        <v>6</v>
      </c>
      <c r="C17" s="2">
        <v>7</v>
      </c>
      <c r="D17" s="2">
        <v>1465</v>
      </c>
      <c r="E17" s="2">
        <v>2700</v>
      </c>
      <c r="F17" s="2" t="s">
        <v>40</v>
      </c>
      <c r="G17" s="2">
        <f>D17*E17</f>
        <v>3955500</v>
      </c>
      <c r="H17" s="2">
        <v>175000</v>
      </c>
      <c r="I17" s="2">
        <v>275000</v>
      </c>
      <c r="J17">
        <f>D17*100</f>
        <v>146500</v>
      </c>
      <c r="K17">
        <f>G17+H17+I17</f>
        <v>4405500</v>
      </c>
    </row>
    <row r="18" spans="2:11">
      <c r="C18" s="2"/>
      <c r="D18" s="2"/>
      <c r="E18" s="2"/>
      <c r="F18" s="2"/>
      <c r="G18" s="2"/>
      <c r="H18" s="2"/>
      <c r="I18" s="2"/>
    </row>
    <row r="19" spans="2:11">
      <c r="B19" s="2" t="s">
        <v>44</v>
      </c>
      <c r="C19" s="2">
        <v>8</v>
      </c>
      <c r="D19" s="2">
        <v>1120</v>
      </c>
      <c r="E19" s="2">
        <v>2700</v>
      </c>
      <c r="F19" s="2" t="s">
        <v>40</v>
      </c>
      <c r="G19" s="2">
        <f>D19*E19</f>
        <v>3024000</v>
      </c>
      <c r="H19" s="2">
        <v>175000</v>
      </c>
      <c r="I19" s="2">
        <v>275000</v>
      </c>
      <c r="J19">
        <f>D19*100</f>
        <v>112000</v>
      </c>
      <c r="K19">
        <f>G19+H19+I19</f>
        <v>3474000</v>
      </c>
    </row>
    <row r="20" spans="2:11">
      <c r="C20" s="2"/>
      <c r="D20" s="2"/>
      <c r="E20" s="2"/>
      <c r="F20" s="2"/>
      <c r="G20" s="2"/>
      <c r="H20" s="2"/>
      <c r="I20" s="2"/>
    </row>
    <row r="21" spans="2:11">
      <c r="B21" s="2" t="s">
        <v>44</v>
      </c>
      <c r="C21" s="2">
        <v>9</v>
      </c>
      <c r="D21" s="2">
        <v>1120</v>
      </c>
      <c r="E21" s="2">
        <v>2700</v>
      </c>
      <c r="F21" s="2" t="s">
        <v>40</v>
      </c>
      <c r="G21" s="2">
        <f>D21*E21</f>
        <v>3024000</v>
      </c>
      <c r="H21" s="2">
        <v>175000</v>
      </c>
      <c r="I21" s="2">
        <v>275000</v>
      </c>
      <c r="J21">
        <f>D21*100</f>
        <v>112000</v>
      </c>
      <c r="K21">
        <f>G21+H21+I21</f>
        <v>3474000</v>
      </c>
    </row>
    <row r="22" spans="2:11">
      <c r="C22" s="2"/>
      <c r="D22" s="2"/>
      <c r="E22" s="2"/>
      <c r="F22" s="2"/>
      <c r="G22" s="2"/>
      <c r="H22" s="2"/>
      <c r="I22" s="2"/>
    </row>
    <row r="23" spans="2:11">
      <c r="B23" s="2" t="s">
        <v>44</v>
      </c>
      <c r="C23" s="2">
        <v>10</v>
      </c>
      <c r="D23" s="2">
        <v>1120</v>
      </c>
      <c r="E23" s="2">
        <v>2700</v>
      </c>
      <c r="F23" s="2" t="s">
        <v>40</v>
      </c>
      <c r="G23" s="2">
        <f>D23*E23</f>
        <v>3024000</v>
      </c>
      <c r="H23" s="2">
        <v>175000</v>
      </c>
      <c r="I23" s="2">
        <v>275000</v>
      </c>
      <c r="J23">
        <f>D23*100</f>
        <v>112000</v>
      </c>
      <c r="K23">
        <f>G23+H23+I23</f>
        <v>3474000</v>
      </c>
    </row>
    <row r="24" spans="2:11">
      <c r="C24" s="2"/>
      <c r="D24" s="2"/>
      <c r="E24" s="2"/>
      <c r="F24" s="2"/>
      <c r="G24" s="2"/>
      <c r="H24" s="2"/>
      <c r="I24" s="2"/>
    </row>
    <row r="25" spans="2:11">
      <c r="B25" s="2" t="s">
        <v>35</v>
      </c>
      <c r="C25" s="2">
        <v>11</v>
      </c>
      <c r="D25" s="2">
        <v>1465</v>
      </c>
      <c r="E25" s="2">
        <v>2700</v>
      </c>
      <c r="F25" s="2" t="s">
        <v>40</v>
      </c>
      <c r="G25" s="2">
        <f>D25*E25</f>
        <v>3955500</v>
      </c>
      <c r="H25" s="2">
        <v>175000</v>
      </c>
      <c r="I25" s="2">
        <v>275000</v>
      </c>
      <c r="J25">
        <f>D25*100</f>
        <v>146500</v>
      </c>
      <c r="K25">
        <f>G25+H25+I25</f>
        <v>4405500</v>
      </c>
    </row>
    <row r="26" spans="2:11">
      <c r="B26" s="2"/>
      <c r="C26" s="2"/>
      <c r="D26" s="2"/>
      <c r="E26" s="2"/>
      <c r="F26" s="2"/>
      <c r="G26" s="2"/>
      <c r="H26" s="2"/>
      <c r="I26" s="2"/>
    </row>
    <row r="27" spans="2:11">
      <c r="B27" s="2" t="s">
        <v>44</v>
      </c>
      <c r="C27" s="2">
        <v>12</v>
      </c>
      <c r="D27" s="2">
        <v>1050</v>
      </c>
      <c r="E27" s="2">
        <v>2700</v>
      </c>
      <c r="F27" s="2" t="s">
        <v>2</v>
      </c>
      <c r="G27" s="2">
        <f>D27*E27</f>
        <v>2835000</v>
      </c>
      <c r="H27" s="2">
        <v>175000</v>
      </c>
      <c r="I27" s="2">
        <v>275000</v>
      </c>
      <c r="J27">
        <f>D27*100</f>
        <v>105000</v>
      </c>
      <c r="K27">
        <f>G27+H27+I27</f>
        <v>3285000</v>
      </c>
    </row>
    <row r="28" spans="2:11">
      <c r="B28" s="2"/>
      <c r="C28" s="2"/>
      <c r="D28" s="2"/>
      <c r="E28" s="2"/>
      <c r="F28" s="2"/>
      <c r="G28" s="2"/>
      <c r="H28" s="2"/>
      <c r="I28" s="2"/>
    </row>
    <row r="29" spans="2:11">
      <c r="B29" s="2" t="s">
        <v>44</v>
      </c>
      <c r="C29" s="2" t="s">
        <v>45</v>
      </c>
      <c r="D29" s="2">
        <v>1050</v>
      </c>
      <c r="E29" s="2">
        <v>2700</v>
      </c>
      <c r="F29" s="2" t="s">
        <v>2</v>
      </c>
      <c r="G29" s="2">
        <f>D29*E29</f>
        <v>2835000</v>
      </c>
      <c r="H29" s="2">
        <v>175000</v>
      </c>
      <c r="I29" s="2">
        <v>275000</v>
      </c>
      <c r="J29">
        <f>D29*100</f>
        <v>105000</v>
      </c>
      <c r="K29">
        <f>G29+H29+I29</f>
        <v>3285000</v>
      </c>
    </row>
    <row r="30" spans="2:11">
      <c r="B30" s="2"/>
      <c r="C30" s="2"/>
      <c r="D30" s="2"/>
      <c r="E30" s="2"/>
      <c r="F30" s="2"/>
      <c r="G30" s="2"/>
      <c r="H30" s="2"/>
      <c r="I30" s="2"/>
    </row>
    <row r="31" spans="2:11">
      <c r="B31" s="2" t="s">
        <v>44</v>
      </c>
      <c r="C31" s="2">
        <v>14</v>
      </c>
      <c r="D31" s="2">
        <v>1050</v>
      </c>
      <c r="E31" s="2">
        <v>2700</v>
      </c>
      <c r="F31" s="2" t="s">
        <v>2</v>
      </c>
      <c r="G31" s="2">
        <f>D31*E31</f>
        <v>2835000</v>
      </c>
      <c r="H31" s="2">
        <v>175000</v>
      </c>
      <c r="I31" s="2">
        <v>275000</v>
      </c>
      <c r="J31">
        <f>D31*100</f>
        <v>105000</v>
      </c>
      <c r="K31">
        <f>G31+H31+I31</f>
        <v>3285000</v>
      </c>
    </row>
    <row r="32" spans="2:11">
      <c r="C32" s="2"/>
      <c r="D32" s="2"/>
      <c r="E32" s="2"/>
      <c r="F32" s="2"/>
      <c r="G32" s="2"/>
      <c r="H32" s="2"/>
      <c r="I32" s="2"/>
    </row>
    <row r="33" spans="2:9">
      <c r="B33" t="s">
        <v>36</v>
      </c>
      <c r="C33" s="2"/>
      <c r="D33" s="2"/>
      <c r="E33" s="2"/>
      <c r="F33" s="2"/>
      <c r="G33" s="2"/>
      <c r="H33" s="2"/>
      <c r="I33" s="2"/>
    </row>
    <row r="34" spans="2:9">
      <c r="C34" s="2" t="s">
        <v>8</v>
      </c>
      <c r="D34" s="2"/>
      <c r="E34" s="2"/>
      <c r="F34" s="2"/>
      <c r="G34" s="2"/>
      <c r="H34" s="2"/>
      <c r="I34" s="2"/>
    </row>
    <row r="35" spans="2:9">
      <c r="B35" t="s">
        <v>9</v>
      </c>
      <c r="C35" s="2"/>
      <c r="D35" s="2"/>
      <c r="E35" s="2"/>
      <c r="F35" s="2"/>
      <c r="G35" s="2"/>
      <c r="H35" s="2"/>
      <c r="I35" s="2"/>
    </row>
    <row r="36" spans="2:9">
      <c r="B36" t="s">
        <v>47</v>
      </c>
      <c r="C36" s="2"/>
      <c r="E36" s="2"/>
      <c r="F36" s="2"/>
      <c r="H36" s="2"/>
      <c r="I36" s="2"/>
    </row>
    <row r="37" spans="2:9">
      <c r="B37" t="s">
        <v>13</v>
      </c>
      <c r="C37" s="2"/>
      <c r="E37" s="2"/>
      <c r="F37" s="2"/>
      <c r="I37" s="2"/>
    </row>
    <row r="38" spans="2:9">
      <c r="B38" t="s">
        <v>10</v>
      </c>
      <c r="C38" s="2"/>
      <c r="E38" s="2"/>
      <c r="F38" s="2"/>
      <c r="I38" s="2"/>
    </row>
    <row r="39" spans="2:9">
      <c r="B39" t="s">
        <v>11</v>
      </c>
      <c r="E39" s="2"/>
      <c r="F39" s="2"/>
      <c r="I39" s="2"/>
    </row>
    <row r="40" spans="2:9">
      <c r="E40" s="2"/>
      <c r="F40" s="2"/>
    </row>
    <row r="41" spans="2:9">
      <c r="B41" s="1" t="s">
        <v>14</v>
      </c>
      <c r="E41" s="2"/>
      <c r="F41" s="2"/>
    </row>
    <row r="42" spans="2:9">
      <c r="B42" t="s">
        <v>15</v>
      </c>
      <c r="D42" s="2"/>
      <c r="F42" t="s">
        <v>18</v>
      </c>
    </row>
    <row r="43" spans="2:9">
      <c r="D43" s="2"/>
    </row>
    <row r="44" spans="2:9">
      <c r="B44" t="s">
        <v>16</v>
      </c>
      <c r="F44" t="s">
        <v>18</v>
      </c>
    </row>
    <row r="45" spans="2:9">
      <c r="B45" t="s">
        <v>17</v>
      </c>
    </row>
    <row r="46" spans="2:9">
      <c r="B46" t="s">
        <v>37</v>
      </c>
      <c r="F46" t="s">
        <v>38</v>
      </c>
    </row>
    <row r="47" spans="2:9">
      <c r="B47" t="s">
        <v>39</v>
      </c>
      <c r="F47" t="s">
        <v>43</v>
      </c>
    </row>
    <row r="48" spans="2:9">
      <c r="B48" t="s">
        <v>19</v>
      </c>
      <c r="F48" t="s">
        <v>18</v>
      </c>
    </row>
    <row r="49" spans="2:6">
      <c r="B49" t="s">
        <v>20</v>
      </c>
      <c r="F49" t="s">
        <v>18</v>
      </c>
    </row>
    <row r="50" spans="2:6">
      <c r="B50" t="s">
        <v>21</v>
      </c>
      <c r="F50" t="s">
        <v>41</v>
      </c>
    </row>
    <row r="51" spans="2:6">
      <c r="B51" t="s">
        <v>22</v>
      </c>
      <c r="F51" t="s">
        <v>42</v>
      </c>
    </row>
    <row r="54" spans="2:6">
      <c r="D54" t="s">
        <v>64</v>
      </c>
      <c r="F54" s="4">
        <v>1</v>
      </c>
    </row>
  </sheetData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27" sqref="A27"/>
    </sheetView>
  </sheetViews>
  <sheetFormatPr baseColWidth="10" defaultColWidth="8.83203125" defaultRowHeight="14" x14ac:dyDescent="0"/>
  <cols>
    <col min="2" max="2" width="15.5" bestFit="1" customWidth="1"/>
    <col min="4" max="4" width="14.1640625" bestFit="1" customWidth="1"/>
  </cols>
  <sheetData>
    <row r="1" spans="1:8">
      <c r="A1" s="1" t="s">
        <v>48</v>
      </c>
    </row>
    <row r="3" spans="1:8">
      <c r="B3" s="1" t="s">
        <v>25</v>
      </c>
      <c r="C3" s="3" t="s">
        <v>23</v>
      </c>
      <c r="D3" s="3" t="s">
        <v>24</v>
      </c>
      <c r="E3" s="1" t="s">
        <v>26</v>
      </c>
      <c r="G3" s="1"/>
      <c r="H3" s="4"/>
    </row>
    <row r="5" spans="1:8">
      <c r="B5" s="2">
        <v>500000</v>
      </c>
      <c r="C5" s="2" t="s">
        <v>49</v>
      </c>
      <c r="D5" s="5">
        <f>1030000/84</f>
        <v>12261.904761904761</v>
      </c>
      <c r="E5" s="5">
        <f>D5/5</f>
        <v>2452.3809523809523</v>
      </c>
    </row>
    <row r="6" spans="1:8">
      <c r="B6" s="2"/>
      <c r="C6" s="2"/>
      <c r="D6" s="2"/>
      <c r="E6" s="2"/>
    </row>
    <row r="7" spans="1:8">
      <c r="B7" s="2">
        <v>100000</v>
      </c>
      <c r="C7" s="2" t="str">
        <f>C5</f>
        <v>84 Months</v>
      </c>
      <c r="D7" s="5">
        <f>D5*2</f>
        <v>24523.809523809523</v>
      </c>
      <c r="E7" s="5">
        <f>E5*2</f>
        <v>4904.7619047619046</v>
      </c>
    </row>
    <row r="8" spans="1:8">
      <c r="B8" s="2"/>
      <c r="C8" s="2"/>
      <c r="D8" s="2"/>
      <c r="E8" s="2"/>
    </row>
    <row r="9" spans="1:8">
      <c r="B9" s="2">
        <v>1500000</v>
      </c>
      <c r="C9" s="2" t="str">
        <f>C7</f>
        <v>84 Months</v>
      </c>
      <c r="D9" s="5">
        <f>D5*3</f>
        <v>36785.714285714283</v>
      </c>
      <c r="E9" s="5">
        <f>E5*3</f>
        <v>7357.1428571428569</v>
      </c>
    </row>
    <row r="10" spans="1:8">
      <c r="B10" s="2"/>
      <c r="C10" s="2"/>
      <c r="D10" s="2"/>
      <c r="E10" s="2"/>
    </row>
    <row r="11" spans="1:8">
      <c r="B11" s="2">
        <v>2000000</v>
      </c>
      <c r="C11" s="2" t="str">
        <f>C9</f>
        <v>84 Months</v>
      </c>
      <c r="D11" s="5">
        <f>D5*4</f>
        <v>49047.619047619046</v>
      </c>
      <c r="E11" s="5">
        <f>E5*4</f>
        <v>9809.5238095238092</v>
      </c>
    </row>
    <row r="12" spans="1:8">
      <c r="B12" s="2"/>
      <c r="C12" s="2"/>
      <c r="D12" s="2"/>
      <c r="E12" s="2"/>
      <c r="F12" s="2"/>
    </row>
    <row r="13" spans="1:8">
      <c r="A13" s="1" t="s">
        <v>27</v>
      </c>
      <c r="B13" s="6" t="s">
        <v>33</v>
      </c>
      <c r="C13" s="2"/>
      <c r="D13" s="2"/>
      <c r="E13" s="2"/>
      <c r="F13" s="2"/>
    </row>
    <row r="14" spans="1:8">
      <c r="B14" s="2"/>
      <c r="C14" s="2"/>
      <c r="D14" s="2"/>
      <c r="E14" s="2"/>
      <c r="F14" s="2"/>
    </row>
    <row r="15" spans="1:8">
      <c r="B15" s="6" t="s">
        <v>28</v>
      </c>
      <c r="C15" s="2"/>
      <c r="D15" s="2"/>
      <c r="E15" s="2"/>
      <c r="F15" s="2"/>
    </row>
    <row r="16" spans="1:8">
      <c r="B16" s="6" t="s">
        <v>29</v>
      </c>
      <c r="C16" s="2"/>
      <c r="D16" s="2"/>
      <c r="E16" s="2"/>
      <c r="F16" s="2"/>
    </row>
    <row r="17" spans="2:6">
      <c r="B17" s="2"/>
      <c r="C17" s="2"/>
      <c r="D17" s="2"/>
      <c r="E17" s="2"/>
      <c r="F17" s="2"/>
    </row>
    <row r="18" spans="2:6">
      <c r="B18" s="6" t="s">
        <v>30</v>
      </c>
      <c r="C18" s="2"/>
      <c r="D18" s="2"/>
      <c r="E18" s="2"/>
      <c r="F18" s="2"/>
    </row>
    <row r="19" spans="2:6">
      <c r="B19" s="2"/>
      <c r="C19" s="2"/>
      <c r="D19" s="2"/>
      <c r="E19" s="2"/>
      <c r="F19" s="2"/>
    </row>
    <row r="20" spans="2:6">
      <c r="B20" s="6" t="s">
        <v>31</v>
      </c>
      <c r="C20" s="2"/>
      <c r="D20" s="2"/>
      <c r="E20" s="2"/>
      <c r="F20" s="2"/>
    </row>
    <row r="21" spans="2:6">
      <c r="B21" s="2"/>
      <c r="C21" s="2"/>
      <c r="D21" s="2"/>
      <c r="E21" s="2"/>
      <c r="F21" s="2"/>
    </row>
    <row r="22" spans="2:6">
      <c r="B22" s="6" t="s">
        <v>34</v>
      </c>
      <c r="C22" s="2"/>
      <c r="D22" s="2"/>
      <c r="E22" s="2"/>
      <c r="F22" s="2"/>
    </row>
    <row r="23" spans="2:6">
      <c r="B23" s="2"/>
      <c r="C23" s="2"/>
      <c r="D23" s="2"/>
      <c r="E23" s="2"/>
      <c r="F23" s="2"/>
    </row>
    <row r="24" spans="2:6">
      <c r="B24" s="2"/>
      <c r="C24" s="2"/>
      <c r="D24" s="2"/>
      <c r="E24" s="2"/>
      <c r="F24" s="2"/>
    </row>
    <row r="25" spans="2:6">
      <c r="B25" t="s">
        <v>32</v>
      </c>
      <c r="C25" s="2"/>
      <c r="D25" s="2"/>
      <c r="E25" s="2"/>
      <c r="F25" s="2"/>
    </row>
    <row r="26" spans="2:6">
      <c r="B26" s="2"/>
      <c r="C26" s="2"/>
      <c r="D26" s="2"/>
      <c r="E26" s="2"/>
      <c r="F26" s="2"/>
    </row>
    <row r="27" spans="2:6">
      <c r="B27" s="2"/>
      <c r="C27" s="2"/>
      <c r="D27" s="2"/>
      <c r="E27" s="2"/>
      <c r="F27" s="2"/>
    </row>
    <row r="28" spans="2:6">
      <c r="B28" s="2"/>
      <c r="C28" s="2"/>
      <c r="D28" s="2"/>
      <c r="E28" s="2"/>
      <c r="F28" s="2"/>
    </row>
    <row r="29" spans="2:6">
      <c r="B29" s="2"/>
      <c r="C29" s="2"/>
      <c r="D29" s="2"/>
      <c r="E29" s="2"/>
      <c r="F29" s="2"/>
    </row>
    <row r="30" spans="2:6">
      <c r="B30" s="2"/>
      <c r="C30" s="2"/>
      <c r="D30" s="2"/>
      <c r="E30" s="2"/>
      <c r="F30" s="2"/>
    </row>
    <row r="31" spans="2:6">
      <c r="B31" s="2"/>
      <c r="C31" s="2"/>
      <c r="D31" s="2"/>
      <c r="E31" s="2"/>
      <c r="F31" s="2"/>
    </row>
    <row r="32" spans="2:6">
      <c r="C32" s="2"/>
      <c r="D32" s="2"/>
      <c r="E32" s="2"/>
      <c r="F32" s="2"/>
    </row>
    <row r="33" spans="3:6">
      <c r="C33" s="2"/>
      <c r="D33" s="2"/>
      <c r="E33" s="2"/>
      <c r="F33" s="2"/>
    </row>
    <row r="34" spans="3:6">
      <c r="C34" s="2"/>
      <c r="D34" s="2"/>
      <c r="E34" s="2"/>
      <c r="F34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abSelected="1" workbookViewId="0"/>
  </sheetViews>
  <sheetFormatPr baseColWidth="10" defaultRowHeight="14" x14ac:dyDescent="0"/>
  <cols>
    <col min="2" max="2" width="15.6640625" customWidth="1"/>
    <col min="4" max="4" width="11.1640625" customWidth="1"/>
    <col min="5" max="5" width="13.83203125" customWidth="1"/>
    <col min="6" max="7" width="13.5" customWidth="1"/>
  </cols>
  <sheetData>
    <row r="2" spans="2:7">
      <c r="B2" s="1" t="s">
        <v>50</v>
      </c>
    </row>
    <row r="4" spans="2:7">
      <c r="B4" s="1" t="s">
        <v>51</v>
      </c>
      <c r="G4" s="2">
        <v>3325000</v>
      </c>
    </row>
    <row r="6" spans="2:7">
      <c r="B6" s="1" t="s">
        <v>52</v>
      </c>
      <c r="C6" s="8" t="s">
        <v>23</v>
      </c>
      <c r="D6" s="8" t="s">
        <v>57</v>
      </c>
      <c r="E6" s="1" t="s">
        <v>53</v>
      </c>
      <c r="F6" s="1" t="s">
        <v>54</v>
      </c>
      <c r="G6" s="1" t="s">
        <v>55</v>
      </c>
    </row>
    <row r="8" spans="2:7">
      <c r="B8" s="2">
        <v>1000000</v>
      </c>
      <c r="C8" t="s">
        <v>56</v>
      </c>
      <c r="D8" s="2">
        <v>25000</v>
      </c>
      <c r="E8" s="2">
        <v>500000</v>
      </c>
      <c r="F8" s="2">
        <v>500000</v>
      </c>
      <c r="G8" s="2">
        <v>500000</v>
      </c>
    </row>
    <row r="11" spans="2:7">
      <c r="B11" s="1" t="s">
        <v>58</v>
      </c>
    </row>
    <row r="13" spans="2:7">
      <c r="B13" s="1" t="s">
        <v>51</v>
      </c>
      <c r="G13" s="2">
        <v>3624000</v>
      </c>
    </row>
    <row r="15" spans="2:7">
      <c r="B15" s="1" t="s">
        <v>52</v>
      </c>
      <c r="C15" s="8" t="s">
        <v>23</v>
      </c>
      <c r="D15" s="8" t="s">
        <v>57</v>
      </c>
      <c r="E15" s="1" t="s">
        <v>53</v>
      </c>
      <c r="F15" s="1" t="s">
        <v>54</v>
      </c>
      <c r="G15" s="1" t="s">
        <v>55</v>
      </c>
    </row>
    <row r="17" spans="2:7">
      <c r="B17" s="2">
        <v>1000000</v>
      </c>
      <c r="C17" t="s">
        <v>56</v>
      </c>
      <c r="D17" s="2">
        <v>28000</v>
      </c>
      <c r="E17" s="2">
        <v>500000</v>
      </c>
      <c r="F17" s="2">
        <v>600000</v>
      </c>
      <c r="G17" s="2">
        <v>600000</v>
      </c>
    </row>
    <row r="20" spans="2:7">
      <c r="B20" s="1" t="s">
        <v>63</v>
      </c>
    </row>
    <row r="22" spans="2:7">
      <c r="B22" s="1" t="s">
        <v>51</v>
      </c>
      <c r="G22" s="2">
        <v>4620000</v>
      </c>
    </row>
    <row r="24" spans="2:7">
      <c r="B24" s="1" t="s">
        <v>52</v>
      </c>
      <c r="C24" s="8" t="s">
        <v>23</v>
      </c>
      <c r="D24" s="8" t="s">
        <v>57</v>
      </c>
      <c r="E24" s="1" t="s">
        <v>53</v>
      </c>
      <c r="F24" s="1" t="s">
        <v>54</v>
      </c>
      <c r="G24" s="1" t="s">
        <v>55</v>
      </c>
    </row>
    <row r="26" spans="2:7">
      <c r="B26" s="2">
        <v>1500000</v>
      </c>
      <c r="C26" t="s">
        <v>56</v>
      </c>
      <c r="D26" s="2">
        <v>400000</v>
      </c>
      <c r="E26" s="2">
        <v>600000</v>
      </c>
      <c r="F26" s="2">
        <v>600000</v>
      </c>
      <c r="G26" s="2">
        <v>600000</v>
      </c>
    </row>
    <row r="29" spans="2:7">
      <c r="B29" t="s">
        <v>59</v>
      </c>
    </row>
    <row r="30" spans="2:7">
      <c r="B30" t="s">
        <v>61</v>
      </c>
    </row>
    <row r="31" spans="2:7">
      <c r="B31" t="s">
        <v>60</v>
      </c>
    </row>
    <row r="33" spans="2:2">
      <c r="B33" t="s">
        <v>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List</vt:lpstr>
      <vt:lpstr>Company Loan Scheme</vt:lpstr>
      <vt:lpstr>Installment Scheme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Abode</dc:creator>
  <cp:lastModifiedBy>Hemanth</cp:lastModifiedBy>
  <cp:lastPrinted>2014-03-07T05:37:23Z</cp:lastPrinted>
  <dcterms:created xsi:type="dcterms:W3CDTF">2014-01-19T15:20:37Z</dcterms:created>
  <dcterms:modified xsi:type="dcterms:W3CDTF">2014-07-01T14:45:18Z</dcterms:modified>
</cp:coreProperties>
</file>